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zhao\Desktop\市科协绩效自评成果\市科协单位绩效自评表\"/>
    </mc:Choice>
  </mc:AlternateContent>
  <xr:revisionPtr revIDLastSave="0" documentId="13_ncr:1_{EF9884B3-AB48-4551-B937-FF915680C082}" xr6:coauthVersionLast="47" xr6:coauthVersionMax="47" xr10:uidLastSave="{00000000-0000-0000-0000-000000000000}"/>
  <bookViews>
    <workbookView xWindow="3220" yWindow="30" windowWidth="15780" windowHeight="14410" xr2:uid="{00000000-000D-0000-FFFF-FFFF00000000}"/>
  </bookViews>
  <sheets>
    <sheet name="定" sheetId="7" r:id="rId1"/>
  </sheets>
  <definedNames>
    <definedName name="_xlnm.Print_Titles" localSheetId="0">定!$13:$13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3" i="7" l="1"/>
  <c r="I7" i="7"/>
  <c r="K7" i="7" s="1"/>
  <c r="I43" i="7" s="1"/>
</calcChain>
</file>

<file path=xl/sharedStrings.xml><?xml version="1.0" encoding="utf-8"?>
<sst xmlns="http://schemas.openxmlformats.org/spreadsheetml/2006/main" count="178" uniqueCount="136">
  <si>
    <t>项目支出绩效自评表</t>
  </si>
  <si>
    <t>（2021年度）</t>
  </si>
  <si>
    <t>项目名称</t>
  </si>
  <si>
    <t>主管部门</t>
  </si>
  <si>
    <t>北京市科学技术协会</t>
  </si>
  <si>
    <t>实施单位</t>
  </si>
  <si>
    <t>北京科学中心</t>
  </si>
  <si>
    <t>项目负责人</t>
  </si>
  <si>
    <t>梁晨</t>
  </si>
  <si>
    <t>联系电话</t>
  </si>
  <si>
    <t>83059895</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</si>
  <si>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</si>
  <si>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</si>
  <si>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</si>
  <si>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</si>
  <si>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</si>
  <si>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</si>
  <si>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</si>
  <si>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</si>
  <si>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</si>
  <si>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</si>
  <si>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</si>
  <si>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</si>
  <si>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</si>
  <si>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</si>
  <si>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</si>
  <si>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一级指标</t>
  </si>
  <si>
    <t>三级指标</t>
  </si>
  <si>
    <t>年度指标值</t>
  </si>
  <si>
    <t>偏差原因分析及改进措施</t>
  </si>
  <si>
    <t>数量指标</t>
  </si>
  <si>
    <t>科普原创内容</t>
  </si>
  <si>
    <t>2021年项目合同期为2021年7月27日至2022年7月26日，项目期未到仍在按正常进度执行中</t>
  </si>
  <si>
    <t>原创长漫画</t>
  </si>
  <si>
    <t>短漫画</t>
  </si>
  <si>
    <t>H5</t>
  </si>
  <si>
    <t>全媒体平台内容发布</t>
  </si>
  <si>
    <t>抖音视频</t>
  </si>
  <si>
    <t>专家采访及视频录制</t>
  </si>
  <si>
    <t>活动场馆等宣传视频</t>
  </si>
  <si>
    <t>“科学时光趴”大型品牌线下活动</t>
  </si>
  <si>
    <t>“科学时光趴”宣传推广媒体</t>
  </si>
  <si>
    <t>其他线上线下活动</t>
  </si>
  <si>
    <t>数字北京科学中心粉丝群</t>
  </si>
  <si>
    <t>培训</t>
  </si>
  <si>
    <t>质量指标</t>
  </si>
  <si>
    <t>公众号有效粉丝增长</t>
  </si>
  <si>
    <t>公众号总阅读量</t>
  </si>
  <si>
    <t>全媒体平台总播放/阅读量</t>
  </si>
  <si>
    <t>“科学时光趴”参与人数</t>
  </si>
  <si>
    <t>“科学时光趴”线上宣传效果</t>
  </si>
  <si>
    <t>数字北京科学中心品牌宣传推广</t>
  </si>
  <si>
    <t>社群运维</t>
  </si>
  <si>
    <t>专人运维</t>
  </si>
  <si>
    <t>时效指标</t>
  </si>
  <si>
    <t>公众号更新频次</t>
  </si>
  <si>
    <t>每日更新</t>
  </si>
  <si>
    <t>总体进度</t>
  </si>
  <si>
    <t>成本指标</t>
  </si>
  <si>
    <t>项目预算控制数</t>
  </si>
  <si>
    <t>预算规模范围内</t>
  </si>
  <si>
    <t>社会效益指标</t>
  </si>
  <si>
    <t>品牌社会影响力</t>
  </si>
  <si>
    <t>得到提升</t>
  </si>
  <si>
    <t>原创内容策划水平</t>
  </si>
  <si>
    <t>对公众科学素养的提高</t>
  </si>
  <si>
    <t>起到促进作用</t>
  </si>
  <si>
    <t>用户满意度</t>
  </si>
  <si>
    <t>总分</t>
  </si>
  <si>
    <t>1.进行多种类型的原创科普内容建设，保障“数字北京科学中心”公众号及全媒体平台2021年正常有序运转:不断加强原创内容的策划制作水平，为用户提供更加完善和全面的服务，更好的满足业务发展需要;
2.与实体馆进行紧密结合，立足馆内展项与活动，开发新颖有趣的宣传产品，吸引用户到实体馆参观体验，切实发挥好北京科学中心的直传窗口作用:
3.着力进行“数字北京科学中心”品牌宣传推广工作工作，更加广泛地与电视、广播、纸媒、网站及新媒体的联系，开展“科学时光趴”“冷知识大挑战”等多种线上线下活动，提升品牌社会影响力。
4.完成两条专线的采购</t>
  </si>
  <si>
    <t>新入驻全媒体平台</t>
  </si>
  <si>
    <t>0个</t>
  </si>
  <si>
    <t>0次</t>
  </si>
  <si>
    <t>保证联通、电信两条互联网接入，满足场馆运行需求</t>
  </si>
  <si>
    <t>—</t>
    <phoneticPr fontId="7" type="noConversion"/>
  </si>
  <si>
    <t>原创内容策划水平</t>
    <phoneticPr fontId="7" type="noConversion"/>
  </si>
  <si>
    <t>宣传推广渠道覆盖传统媒体及互联网新媒体，覆盖不同用户群体</t>
    <phoneticPr fontId="7" type="noConversion"/>
  </si>
  <si>
    <t>宣传推广渠道使用1家传统媒体及13家互联网新媒体进行宣传，覆盖包括不同年龄、不同层次的用户群体</t>
    <phoneticPr fontId="7" type="noConversion"/>
  </si>
  <si>
    <t>科普活动以游戏为媒介进行科学传播，成为一种形式新颖且具有吸引力的科学传播方式。通过构建科普自媒体生态圈，原创内容策划水平得到提升</t>
    <phoneticPr fontId="7" type="noConversion"/>
  </si>
  <si>
    <t>全程活动得到多家传统媒体和互联网新媒体的高度关注与支持，建立起了优秀的科学传播品牌形象。针对特定主题实现精准性、最大化传播</t>
    <phoneticPr fontId="7" type="noConversion"/>
  </si>
  <si>
    <t>科普活动在引导公众对社会科学的认知方面发挥了积极的促进作用</t>
    <phoneticPr fontId="7" type="noConversion"/>
  </si>
  <si>
    <t>100.152万元</t>
    <phoneticPr fontId="7" type="noConversion"/>
  </si>
  <si>
    <t>数字北京科学中心运营及互联网接入费</t>
    <phoneticPr fontId="7" type="noConversion"/>
  </si>
  <si>
    <t>实际完成情况</t>
    <phoneticPr fontId="7" type="noConversion"/>
  </si>
  <si>
    <t>617个（2021.7.27-2022.4.30）</t>
    <phoneticPr fontId="7" type="noConversion"/>
  </si>
  <si>
    <t>32幅（2021.7.27-2022.4.30）</t>
    <phoneticPr fontId="7" type="noConversion"/>
  </si>
  <si>
    <t>246个（2021.7.27-2022.4.30）</t>
    <phoneticPr fontId="7" type="noConversion"/>
  </si>
  <si>
    <t>11个（2021.7.27-2022.4.30）</t>
    <phoneticPr fontId="7" type="noConversion"/>
  </si>
  <si>
    <t>1343篇（2021.7.27-2022.4.30）</t>
    <phoneticPr fontId="7" type="noConversion"/>
  </si>
  <si>
    <t>45个（2021.7.27-2022.4.30）</t>
    <phoneticPr fontId="7" type="noConversion"/>
  </si>
  <si>
    <t>24个（2021.7.27-2022.4.30）</t>
    <phoneticPr fontId="7" type="noConversion"/>
  </si>
  <si>
    <t>10个（2021.7.27-2022.4.30）</t>
    <phoneticPr fontId="7" type="noConversion"/>
  </si>
  <si>
    <t>1次（2021.7.27-2022.4.30）</t>
    <phoneticPr fontId="7" type="noConversion"/>
  </si>
  <si>
    <t>14家（2021.7.27-2022.4.30）</t>
    <phoneticPr fontId="7" type="noConversion"/>
  </si>
  <si>
    <t>14次（2021.7.27-2022.4.30）</t>
    <phoneticPr fontId="7" type="noConversion"/>
  </si>
  <si>
    <t>1020人（2021.7.27-2022.4.30）</t>
    <phoneticPr fontId="7" type="noConversion"/>
  </si>
  <si>
    <t>6.177万人（2021.7.27-2022.4.30）</t>
    <phoneticPr fontId="7" type="noConversion"/>
  </si>
  <si>
    <t>170万+（2021.7.27-2022.4.30）</t>
    <phoneticPr fontId="7" type="noConversion"/>
  </si>
  <si>
    <t>8338.7万+（2021.7.27-2022.4.30）</t>
    <phoneticPr fontId="7" type="noConversion"/>
  </si>
  <si>
    <t>200人（2021.7.27-2022.4.30）</t>
    <phoneticPr fontId="7" type="noConversion"/>
  </si>
  <si>
    <t>6182.4万+（2021.7.27-2022.4.30）</t>
    <phoneticPr fontId="7" type="noConversion"/>
  </si>
  <si>
    <t>376.642万元</t>
    <phoneticPr fontId="7" type="noConversion"/>
  </si>
  <si>
    <t>数字北京科学中心运营符合合同期约定进度执行，项目仍在进展中；2022年2月14日互联网接入完成项目验收</t>
    <phoneticPr fontId="7" type="noConversion"/>
  </si>
  <si>
    <t>数字北京科学中心子项目仍在执行中，预期效益未能全部发挥，部分产出仍有改进和提升空间</t>
    <phoneticPr fontId="7" type="noConversion"/>
  </si>
  <si>
    <t>年初绩效目标设置偏低，实际完成情况存在一定的正偏差，后续年度加强绩效目标设置的科学性</t>
    <phoneticPr fontId="7" type="noConversion"/>
  </si>
  <si>
    <r>
      <t>（一)数字北京科学中心运营（合同签订之日2021年7月27日-2022年4月30日）</t>
    </r>
    <r>
      <rPr>
        <sz val="10"/>
        <rFont val="宋体"/>
        <family val="3"/>
        <charset val="134"/>
      </rPr>
      <t xml:space="preserve">
1.微信公众号：“数字北京科学中心”公众号每日更新。“数字北京科学中心”发布文章1232篇，其中科普原创内容617篇，原创科普长漫画32篇，短漫画246篇，H5互动程序11个，公众号累积阅读量超170万，公众号粉丝增长61770人，未采用非正常手段进行粉丝数量和阅读量的增长。
2.全媒体平台内容发布1343篇，全媒体平台内容发布1343篇。
3.原创视频部分：发布抖音视频45个，累计播放量16673496。全媒体平台总浏览量超8338.7万+；专家采访及视频录制制作24次；活动、场馆等宣传视频制作10部，每部不少于1分钟。
4.活动部分：全年共举办“科学时光趴”大型品牌线下活动1次；其他线上线下互动活动14次。
5.宣传推广：宣传推广渠道覆盖14家媒体，其中包括1家传统媒体及13家互联网新媒体进行宣传，覆盖面包括不同年龄、不同层次的用户群体。
6.由专人对北京科学中心粉丝社群进行维护，定期举行社群活动；粉丝群人数1020人。
7.围绕新媒体运营及相关技术内容培训3次。
</t>
    </r>
    <r>
      <rPr>
        <b/>
        <sz val="10"/>
        <rFont val="宋体"/>
        <family val="3"/>
        <charset val="134"/>
      </rPr>
      <t>（二)互联网接入费（2021年1月1日-2021年12月31日）</t>
    </r>
    <r>
      <rPr>
        <sz val="10"/>
        <rFont val="宋体"/>
        <family val="3"/>
        <charset val="134"/>
      </rPr>
      <t xml:space="preserve">
通过开展采购联通LAN专线和电信LAN专线工作，完成2条互联网专线费支付工作，保障科学中心的基础通信需求，保障办公人员和游客的内外访问需求以及展品和信息化设备的数据互联网需求。</t>
    </r>
    <phoneticPr fontId="7" type="noConversion"/>
  </si>
  <si>
    <t>2021年项目合同期为2021年7月27日至2022年7月26日，项目期未到仍在按正常进度执行中</t>
    <phoneticPr fontId="7" type="noConversion"/>
  </si>
  <si>
    <t>项目期内按时完成各项绩效指标</t>
    <phoneticPr fontId="7" type="noConversion"/>
  </si>
  <si>
    <t>互联网接入验收报告完成时间为2022年2月14日，验收工作存在一定延迟</t>
    <phoneticPr fontId="7" type="noConversion"/>
  </si>
  <si>
    <t>≥90万</t>
    <phoneticPr fontId="7" type="noConversion"/>
  </si>
  <si>
    <t>≥1800万</t>
    <phoneticPr fontId="7" type="noConversion"/>
  </si>
  <si>
    <t>传播量≥300万</t>
    <phoneticPr fontId="7" type="noConversion"/>
  </si>
  <si>
    <t>≥700个</t>
    <phoneticPr fontId="7" type="noConversion"/>
  </si>
  <si>
    <t>≥50幅</t>
    <phoneticPr fontId="7" type="noConversion"/>
  </si>
  <si>
    <t>≥360个</t>
    <phoneticPr fontId="7" type="noConversion"/>
  </si>
  <si>
    <t>≥4个</t>
    <phoneticPr fontId="7" type="noConversion"/>
  </si>
  <si>
    <t>≥1500篇</t>
    <phoneticPr fontId="7" type="noConversion"/>
  </si>
  <si>
    <t>≥2个</t>
    <phoneticPr fontId="7" type="noConversion"/>
  </si>
  <si>
    <t>≥84个</t>
    <phoneticPr fontId="7" type="noConversion"/>
  </si>
  <si>
    <t>≥30个</t>
    <phoneticPr fontId="7" type="noConversion"/>
  </si>
  <si>
    <t>≥10个</t>
    <phoneticPr fontId="7" type="noConversion"/>
  </si>
  <si>
    <t>≥1次</t>
    <phoneticPr fontId="7" type="noConversion"/>
  </si>
  <si>
    <t>≥6家</t>
    <phoneticPr fontId="7" type="noConversion"/>
  </si>
  <si>
    <t>≥6次</t>
    <phoneticPr fontId="7" type="noConversion"/>
  </si>
  <si>
    <t>≥1000人</t>
    <phoneticPr fontId="7" type="noConversion"/>
  </si>
  <si>
    <t>≥3次</t>
    <phoneticPr fontId="7" type="noConversion"/>
  </si>
  <si>
    <t>≥5万人</t>
    <phoneticPr fontId="7" type="noConversion"/>
  </si>
  <si>
    <t>≥200人</t>
    <phoneticPr fontId="7" type="noConversion"/>
  </si>
  <si>
    <t>——</t>
    <phoneticPr fontId="7" type="noConversion"/>
  </si>
  <si>
    <t>绩效指标</t>
    <phoneticPr fontId="7" type="noConversion"/>
  </si>
  <si>
    <t>产出指标</t>
    <phoneticPr fontId="7" type="noConversion"/>
  </si>
  <si>
    <t>服务对象满意度指标</t>
    <phoneticPr fontId="7" type="noConversion"/>
  </si>
  <si>
    <t>效益指标</t>
    <phoneticPr fontId="7" type="noConversion"/>
  </si>
  <si>
    <t>满意度指标</t>
    <phoneticPr fontId="7" type="noConversion"/>
  </si>
  <si>
    <t>续上页</t>
    <phoneticPr fontId="7" type="noConversion"/>
  </si>
  <si>
    <t>二级
指标</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</si>
</sst>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_);[Red]\(0.000000\)"/>
    <numFmt numFmtId="177" formatCode="0.00_);[Red]\(0.00\)"/>
    <numFmt numFmtId="178" formatCode="0_);[Red]\(0\)"/>
  </numFmts>
  <fonts count="10" x14ac:knownFonts="1">
    <font>
      <sz val="11"/>
      <color theme="1"/>
      <name val="等线"/>
      <charset val="134"/>
      <scheme val="minor"/>
    </font>
    <font>
      <sz val="11"/>
      <name val="等线"/>
      <family val="3"/>
      <charset val="134"/>
      <scheme val="minor"/>
    </font>
    <font>
      <sz val="9"/>
      <name val="宋体"/>
      <family val="3"/>
      <charset val="134"/>
    </font>
    <font>
      <sz val="10"/>
      <name val="宋体"/>
      <family val="3"/>
      <charset val="134"/>
    </font>
    <font>
      <sz val="18"/>
      <name val="华文中宋"/>
      <family val="3"/>
      <charset val="134"/>
    </font>
    <font>
      <b/>
      <sz val="10"/>
      <name val="宋体"/>
      <family val="3"/>
      <charset val="134"/>
    </font>
    <font>
      <sz val="11"/>
      <color theme="1"/>
      <name val="等线"/>
      <family val="3"/>
      <charset val="134"/>
      <scheme val="minor"/>
    </font>
    <font>
      <sz val="9"/>
      <name val="等线"/>
      <family val="3"/>
      <charset val="134"/>
      <scheme val="minor"/>
    </font>
    <font>
      <sz val="11"/>
      <name val="等线"/>
      <family val="3"/>
      <charset val="134"/>
      <scheme val="minor"/>
    </font>
    <font>
      <b/>
      <sz val="11"/>
      <name val="等线"/>
      <family val="3"/>
      <charset val="13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4">
    <xf numFmtId="0" fontId="0"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cellStyleXfs>
  <cellXfs count="50">
    <xf numFmtId="0" fontId="0" fillId="0" borderId="0" xfId="0">
      <alignment vertical="center"/>
    </xf>
    <xf numFmtId="177" fontId="3" fillId="0" borderId="2" xfId="0" applyNumberFormat="1" applyFont="1" applyBorder="1" applyAlignment="1">
      <alignment horizontal="center" vertical="center" wrapText="1"/>
    </xf>
    <xf numFmtId="176" fontId="3" fillId="2"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8" fillId="0" borderId="0" xfId="0" applyFont="1">
      <alignment vertical="center"/>
    </xf>
    <xf numFmtId="176" fontId="3" fillId="0" borderId="2"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1" fillId="0" borderId="0" xfId="0" applyFont="1">
      <alignment vertical="center"/>
    </xf>
    <xf numFmtId="0" fontId="3" fillId="0"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10" fontId="3" fillId="2" borderId="2"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0" fontId="9" fillId="0" borderId="0" xfId="0" applyFont="1">
      <alignment vertical="center"/>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178" fontId="5" fillId="0" borderId="2" xfId="0" applyNumberFormat="1" applyFont="1" applyBorder="1" applyAlignment="1">
      <alignment horizontal="center" vertical="center" wrapText="1"/>
    </xf>
    <xf numFmtId="0" fontId="3" fillId="0" borderId="2" xfId="0" applyFont="1" applyBorder="1" applyAlignment="1">
      <alignment vertical="center" textRotation="255"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justify" vertical="center" wrapText="1"/>
    </xf>
    <xf numFmtId="10" fontId="3" fillId="0" borderId="2" xfId="1" applyNumberFormat="1"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2" xfId="0" applyFont="1" applyBorder="1" applyAlignment="1">
      <alignment horizontal="center" vertical="center" textRotation="255" wrapText="1"/>
    </xf>
  </cellXfs>
  <cellStyles count="4">
    <cellStyle name="百分比" xfId="1" builtinId="5"/>
    <cellStyle name="常规" xfId="0" builtinId="0"/>
    <cellStyle name="常规 2" xfId="2" xr:uid="{00000000-0005-0000-0000-000002000000}"/>
    <cellStyle name="常规 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3B1F-9D56-4A7C-BAAE-323EFD1E421F}">
  <dimension ref="A1:N43"/>
  <sheetViews>
    <sheetView tabSelected="1" view="pageBreakPreview" topLeftCell="A10" zoomScale="60" zoomScaleNormal="69" workbookViewId="0">
      <selection activeCell="T12" sqref="T12"/>
    </sheetView>
  </sheetViews>
  <sheetFormatPr defaultColWidth="9" defaultRowHeight="14" x14ac:dyDescent="0.3"/>
  <cols>
    <col min="1" max="1" width="4.08203125" style="4" customWidth="1"/>
    <col min="2" max="2" width="5.33203125" style="4" customWidth="1"/>
    <col min="3" max="3" width="7.4140625" style="4" customWidth="1"/>
    <col min="4" max="4" width="9" style="4"/>
    <col min="5" max="5" width="12.08203125" style="4" customWidth="1"/>
    <col min="6" max="6" width="14.83203125" style="4" customWidth="1"/>
    <col min="7" max="7" width="24.25" style="4" customWidth="1"/>
    <col min="8" max="8" width="6.4140625" style="4" customWidth="1"/>
    <col min="9" max="9" width="8.4140625" style="4" customWidth="1"/>
    <col min="10" max="11" width="13.25" style="4" customWidth="1"/>
    <col min="12" max="16384" width="9" style="4"/>
  </cols>
  <sheetData>
    <row r="1" spans="1:14" ht="25.5" x14ac:dyDescent="0.3">
      <c r="A1" s="44" t="s">
        <v>0</v>
      </c>
      <c r="B1" s="44"/>
      <c r="C1" s="44"/>
      <c r="D1" s="44"/>
      <c r="E1" s="44"/>
      <c r="F1" s="44"/>
      <c r="G1" s="44"/>
      <c r="H1" s="44"/>
      <c r="I1" s="44"/>
      <c r="J1" s="44"/>
      <c r="K1" s="44"/>
    </row>
    <row r="2" spans="1:14" x14ac:dyDescent="0.3">
      <c r="A2" s="45" t="s">
        <v>1</v>
      </c>
      <c r="B2" s="45"/>
      <c r="C2" s="45"/>
      <c r="D2" s="45"/>
      <c r="E2" s="45"/>
      <c r="F2" s="45"/>
      <c r="G2" s="45"/>
      <c r="H2" s="45"/>
      <c r="I2" s="45"/>
      <c r="J2" s="45"/>
      <c r="K2" s="45"/>
    </row>
    <row r="3" spans="1:14" x14ac:dyDescent="0.3">
      <c r="A3" s="24" t="s">
        <v>2</v>
      </c>
      <c r="B3" s="24"/>
      <c r="C3" s="24" t="s">
        <v>82</v>
      </c>
      <c r="D3" s="24"/>
      <c r="E3" s="24"/>
      <c r="F3" s="24"/>
      <c r="G3" s="24"/>
      <c r="H3" s="24"/>
      <c r="I3" s="24"/>
      <c r="J3" s="24"/>
      <c r="K3" s="24"/>
    </row>
    <row r="4" spans="1:14" x14ac:dyDescent="0.3">
      <c r="A4" s="24" t="s">
        <v>3</v>
      </c>
      <c r="B4" s="24"/>
      <c r="C4" s="24" t="s">
        <v>4</v>
      </c>
      <c r="D4" s="24"/>
      <c r="E4" s="24"/>
      <c r="F4" s="24"/>
      <c r="G4" s="3" t="s">
        <v>5</v>
      </c>
      <c r="H4" s="24" t="s">
        <v>6</v>
      </c>
      <c r="I4" s="24"/>
      <c r="J4" s="24"/>
      <c r="K4" s="24"/>
    </row>
    <row r="5" spans="1:14" x14ac:dyDescent="0.3">
      <c r="A5" s="24" t="s">
        <v>7</v>
      </c>
      <c r="B5" s="24"/>
      <c r="C5" s="24" t="s">
        <v>8</v>
      </c>
      <c r="D5" s="24"/>
      <c r="E5" s="24"/>
      <c r="F5" s="24"/>
      <c r="G5" s="3" t="s">
        <v>9</v>
      </c>
      <c r="H5" s="24" t="s">
        <v>10</v>
      </c>
      <c r="I5" s="24"/>
      <c r="J5" s="24"/>
      <c r="K5" s="24"/>
    </row>
    <row r="6" spans="1:14" ht="14.15" customHeight="1" x14ac:dyDescent="0.3">
      <c r="A6" s="35" t="s">
        <v>11</v>
      </c>
      <c r="B6" s="36"/>
      <c r="C6" s="41"/>
      <c r="D6" s="41"/>
      <c r="E6" s="3" t="s">
        <v>12</v>
      </c>
      <c r="F6" s="3" t="s">
        <v>13</v>
      </c>
      <c r="G6" s="3" t="s">
        <v>14</v>
      </c>
      <c r="H6" s="3" t="s">
        <v>15</v>
      </c>
      <c r="I6" s="24" t="s">
        <v>16</v>
      </c>
      <c r="J6" s="24"/>
      <c r="K6" s="3" t="s">
        <v>17</v>
      </c>
    </row>
    <row r="7" spans="1:14" x14ac:dyDescent="0.3">
      <c r="A7" s="37"/>
      <c r="B7" s="38"/>
      <c r="C7" s="42" t="s">
        <v>18</v>
      </c>
      <c r="D7" s="42"/>
      <c r="E7" s="5">
        <v>377.41829999999999</v>
      </c>
      <c r="F7" s="5">
        <v>377.41829999999999</v>
      </c>
      <c r="G7" s="2">
        <v>376.642</v>
      </c>
      <c r="H7" s="3">
        <v>10</v>
      </c>
      <c r="I7" s="43">
        <f>G7/F7</f>
        <v>0.99794313100345167</v>
      </c>
      <c r="J7" s="43"/>
      <c r="K7" s="1">
        <f>I7*H7</f>
        <v>9.9794313100345171</v>
      </c>
    </row>
    <row r="8" spans="1:14" x14ac:dyDescent="0.3">
      <c r="A8" s="37"/>
      <c r="B8" s="38"/>
      <c r="C8" s="24" t="s">
        <v>19</v>
      </c>
      <c r="D8" s="24"/>
      <c r="E8" s="2">
        <v>377.41829999999999</v>
      </c>
      <c r="F8" s="2">
        <v>377.41829999999999</v>
      </c>
      <c r="G8" s="2">
        <v>376.642</v>
      </c>
      <c r="H8" s="3" t="s">
        <v>20</v>
      </c>
      <c r="I8" s="43" t="s">
        <v>74</v>
      </c>
      <c r="J8" s="43"/>
      <c r="K8" s="3" t="s">
        <v>20</v>
      </c>
    </row>
    <row r="9" spans="1:14" x14ac:dyDescent="0.3">
      <c r="A9" s="37"/>
      <c r="B9" s="38"/>
      <c r="C9" s="24" t="s">
        <v>21</v>
      </c>
      <c r="D9" s="24"/>
      <c r="E9" s="2">
        <v>0</v>
      </c>
      <c r="F9" s="2">
        <v>0</v>
      </c>
      <c r="G9" s="2">
        <v>0</v>
      </c>
      <c r="H9" s="3" t="s">
        <v>20</v>
      </c>
      <c r="I9" s="43" t="s">
        <v>74</v>
      </c>
      <c r="J9" s="43"/>
      <c r="K9" s="3" t="s">
        <v>74</v>
      </c>
    </row>
    <row r="10" spans="1:14" x14ac:dyDescent="0.3">
      <c r="A10" s="39"/>
      <c r="B10" s="40"/>
      <c r="C10" s="24" t="s">
        <v>22</v>
      </c>
      <c r="D10" s="24"/>
      <c r="E10" s="2">
        <v>0</v>
      </c>
      <c r="F10" s="2">
        <v>0</v>
      </c>
      <c r="G10" s="2">
        <v>0</v>
      </c>
      <c r="H10" s="3" t="s">
        <v>20</v>
      </c>
      <c r="I10" s="43" t="s">
        <v>74</v>
      </c>
      <c r="J10" s="43"/>
      <c r="K10" s="3" t="s">
        <v>20</v>
      </c>
    </row>
    <row r="11" spans="1:14" x14ac:dyDescent="0.3">
      <c r="A11" s="24" t="s">
        <v>23</v>
      </c>
      <c r="B11" s="24" t="s">
        <v>24</v>
      </c>
      <c r="C11" s="24"/>
      <c r="D11" s="24"/>
      <c r="E11" s="24"/>
      <c r="F11" s="24"/>
      <c r="G11" s="24" t="s">
        <v>25</v>
      </c>
      <c r="H11" s="24"/>
      <c r="I11" s="24"/>
      <c r="J11" s="24"/>
      <c r="K11" s="24"/>
    </row>
    <row r="12" spans="1:14" ht="353" customHeight="1" x14ac:dyDescent="0.3">
      <c r="A12" s="24"/>
      <c r="B12" s="33" t="s">
        <v>69</v>
      </c>
      <c r="C12" s="33"/>
      <c r="D12" s="33"/>
      <c r="E12" s="33"/>
      <c r="F12" s="33"/>
      <c r="G12" s="34" t="s">
        <v>105</v>
      </c>
      <c r="H12" s="33"/>
      <c r="I12" s="33"/>
      <c r="J12" s="33"/>
      <c r="K12" s="33"/>
    </row>
    <row r="13" spans="1:14" ht="35.5" customHeight="1" x14ac:dyDescent="0.3">
      <c r="A13" s="19"/>
      <c r="B13" s="3" t="s">
        <v>26</v>
      </c>
      <c r="C13" s="3" t="s">
        <v>135</v>
      </c>
      <c r="D13" s="24" t="s">
        <v>27</v>
      </c>
      <c r="E13" s="24"/>
      <c r="F13" s="3" t="s">
        <v>28</v>
      </c>
      <c r="G13" s="6" t="s">
        <v>83</v>
      </c>
      <c r="H13" s="3" t="s">
        <v>15</v>
      </c>
      <c r="I13" s="6" t="s">
        <v>17</v>
      </c>
      <c r="J13" s="24" t="s">
        <v>29</v>
      </c>
      <c r="K13" s="24"/>
    </row>
    <row r="14" spans="1:14" ht="44" customHeight="1" x14ac:dyDescent="0.3">
      <c r="A14" s="49" t="s">
        <v>129</v>
      </c>
      <c r="B14" s="24" t="s">
        <v>130</v>
      </c>
      <c r="C14" s="24" t="s">
        <v>30</v>
      </c>
      <c r="D14" s="32" t="s">
        <v>31</v>
      </c>
      <c r="E14" s="32"/>
      <c r="F14" s="6" t="s">
        <v>112</v>
      </c>
      <c r="G14" s="6" t="s">
        <v>84</v>
      </c>
      <c r="H14" s="3">
        <v>3</v>
      </c>
      <c r="I14" s="8">
        <v>2.64</v>
      </c>
      <c r="J14" s="24" t="s">
        <v>32</v>
      </c>
      <c r="K14" s="24"/>
      <c r="N14" s="9"/>
    </row>
    <row r="15" spans="1:14" ht="46" customHeight="1" x14ac:dyDescent="0.3">
      <c r="A15" s="49"/>
      <c r="B15" s="24"/>
      <c r="C15" s="24"/>
      <c r="D15" s="32" t="s">
        <v>33</v>
      </c>
      <c r="E15" s="32"/>
      <c r="F15" s="7" t="s">
        <v>113</v>
      </c>
      <c r="G15" s="7" t="s">
        <v>85</v>
      </c>
      <c r="H15" s="3">
        <v>2</v>
      </c>
      <c r="I15" s="8">
        <v>1.28</v>
      </c>
      <c r="J15" s="24" t="s">
        <v>32</v>
      </c>
      <c r="K15" s="24"/>
    </row>
    <row r="16" spans="1:14" ht="46" customHeight="1" x14ac:dyDescent="0.3">
      <c r="A16" s="49"/>
      <c r="B16" s="24"/>
      <c r="C16" s="24"/>
      <c r="D16" s="32" t="s">
        <v>34</v>
      </c>
      <c r="E16" s="32"/>
      <c r="F16" s="7" t="s">
        <v>114</v>
      </c>
      <c r="G16" s="7" t="s">
        <v>86</v>
      </c>
      <c r="H16" s="3">
        <v>1</v>
      </c>
      <c r="I16" s="8">
        <v>0.68</v>
      </c>
      <c r="J16" s="24" t="s">
        <v>32</v>
      </c>
      <c r="K16" s="24"/>
    </row>
    <row r="17" spans="1:11" ht="54" customHeight="1" x14ac:dyDescent="0.3">
      <c r="A17" s="49"/>
      <c r="B17" s="24"/>
      <c r="C17" s="24"/>
      <c r="D17" s="32" t="s">
        <v>35</v>
      </c>
      <c r="E17" s="32"/>
      <c r="F17" s="7" t="s">
        <v>115</v>
      </c>
      <c r="G17" s="7" t="s">
        <v>87</v>
      </c>
      <c r="H17" s="3">
        <v>1</v>
      </c>
      <c r="I17" s="8">
        <v>0.99</v>
      </c>
      <c r="J17" s="24" t="s">
        <v>104</v>
      </c>
      <c r="K17" s="24"/>
    </row>
    <row r="18" spans="1:11" ht="46" customHeight="1" x14ac:dyDescent="0.3">
      <c r="A18" s="49"/>
      <c r="B18" s="24"/>
      <c r="C18" s="24"/>
      <c r="D18" s="32" t="s">
        <v>36</v>
      </c>
      <c r="E18" s="32"/>
      <c r="F18" s="7" t="s">
        <v>116</v>
      </c>
      <c r="G18" s="7" t="s">
        <v>88</v>
      </c>
      <c r="H18" s="3">
        <v>2</v>
      </c>
      <c r="I18" s="8">
        <v>1.79</v>
      </c>
      <c r="J18" s="24" t="s">
        <v>32</v>
      </c>
      <c r="K18" s="24"/>
    </row>
    <row r="19" spans="1:11" ht="46" customHeight="1" x14ac:dyDescent="0.3">
      <c r="A19" s="49"/>
      <c r="B19" s="24"/>
      <c r="C19" s="24"/>
      <c r="D19" s="25" t="s">
        <v>70</v>
      </c>
      <c r="E19" s="26"/>
      <c r="F19" s="7" t="s">
        <v>117</v>
      </c>
      <c r="G19" s="7" t="s">
        <v>71</v>
      </c>
      <c r="H19" s="3">
        <v>1</v>
      </c>
      <c r="I19" s="8">
        <v>0</v>
      </c>
      <c r="J19" s="24" t="s">
        <v>32</v>
      </c>
      <c r="K19" s="24"/>
    </row>
    <row r="20" spans="1:11" ht="47.5" customHeight="1" x14ac:dyDescent="0.3">
      <c r="A20" s="49"/>
      <c r="B20" s="24"/>
      <c r="C20" s="24"/>
      <c r="D20" s="32" t="s">
        <v>37</v>
      </c>
      <c r="E20" s="32"/>
      <c r="F20" s="7" t="s">
        <v>118</v>
      </c>
      <c r="G20" s="7" t="s">
        <v>89</v>
      </c>
      <c r="H20" s="3">
        <v>1</v>
      </c>
      <c r="I20" s="8">
        <v>0.54</v>
      </c>
      <c r="J20" s="24" t="s">
        <v>32</v>
      </c>
      <c r="K20" s="24"/>
    </row>
    <row r="21" spans="1:11" ht="41" customHeight="1" x14ac:dyDescent="0.3">
      <c r="A21" s="49"/>
      <c r="B21" s="24"/>
      <c r="C21" s="24"/>
      <c r="D21" s="32" t="s">
        <v>38</v>
      </c>
      <c r="E21" s="32"/>
      <c r="F21" s="7" t="s">
        <v>119</v>
      </c>
      <c r="G21" s="7" t="s">
        <v>90</v>
      </c>
      <c r="H21" s="3">
        <v>2</v>
      </c>
      <c r="I21" s="8">
        <v>1.6</v>
      </c>
      <c r="J21" s="24" t="s">
        <v>106</v>
      </c>
      <c r="K21" s="24"/>
    </row>
    <row r="22" spans="1:11" ht="25" customHeight="1" x14ac:dyDescent="0.3">
      <c r="A22" s="49"/>
      <c r="B22" s="24"/>
      <c r="C22" s="24"/>
      <c r="D22" s="32" t="s">
        <v>39</v>
      </c>
      <c r="E22" s="32"/>
      <c r="F22" s="7" t="s">
        <v>120</v>
      </c>
      <c r="G22" s="7" t="s">
        <v>91</v>
      </c>
      <c r="H22" s="3">
        <v>2</v>
      </c>
      <c r="I22" s="8">
        <v>2</v>
      </c>
      <c r="J22" s="24" t="s">
        <v>128</v>
      </c>
      <c r="K22" s="24"/>
    </row>
    <row r="23" spans="1:11" ht="25" customHeight="1" x14ac:dyDescent="0.3">
      <c r="A23" s="49"/>
      <c r="B23" s="24"/>
      <c r="C23" s="24"/>
      <c r="D23" s="32" t="s">
        <v>40</v>
      </c>
      <c r="E23" s="32"/>
      <c r="F23" s="6" t="s">
        <v>121</v>
      </c>
      <c r="G23" s="6" t="s">
        <v>92</v>
      </c>
      <c r="H23" s="3">
        <v>2</v>
      </c>
      <c r="I23" s="8">
        <v>2</v>
      </c>
      <c r="J23" s="24" t="s">
        <v>128</v>
      </c>
      <c r="K23" s="24"/>
    </row>
    <row r="24" spans="1:11" ht="25" customHeight="1" x14ac:dyDescent="0.3">
      <c r="A24" s="49"/>
      <c r="B24" s="24"/>
      <c r="C24" s="24"/>
      <c r="D24" s="32" t="s">
        <v>41</v>
      </c>
      <c r="E24" s="32"/>
      <c r="F24" s="6" t="s">
        <v>122</v>
      </c>
      <c r="G24" s="6" t="s">
        <v>93</v>
      </c>
      <c r="H24" s="3">
        <v>1</v>
      </c>
      <c r="I24" s="8">
        <v>1</v>
      </c>
      <c r="J24" s="24" t="s">
        <v>128</v>
      </c>
      <c r="K24" s="24"/>
    </row>
    <row r="25" spans="1:11" ht="49" customHeight="1" x14ac:dyDescent="0.3">
      <c r="A25" s="49"/>
      <c r="B25" s="24"/>
      <c r="C25" s="24"/>
      <c r="D25" s="32" t="s">
        <v>42</v>
      </c>
      <c r="E25" s="32"/>
      <c r="F25" s="6" t="s">
        <v>123</v>
      </c>
      <c r="G25" s="6" t="s">
        <v>94</v>
      </c>
      <c r="H25" s="3">
        <v>2</v>
      </c>
      <c r="I25" s="8">
        <v>1.99</v>
      </c>
      <c r="J25" s="24" t="s">
        <v>104</v>
      </c>
      <c r="K25" s="24"/>
    </row>
    <row r="26" spans="1:11" ht="32" customHeight="1" x14ac:dyDescent="0.3">
      <c r="A26" s="49" t="s">
        <v>134</v>
      </c>
      <c r="B26" s="24" t="s">
        <v>134</v>
      </c>
      <c r="C26" s="24" t="s">
        <v>134</v>
      </c>
      <c r="D26" s="32" t="s">
        <v>43</v>
      </c>
      <c r="E26" s="32"/>
      <c r="F26" s="6" t="s">
        <v>124</v>
      </c>
      <c r="G26" s="6" t="s">
        <v>95</v>
      </c>
      <c r="H26" s="3">
        <v>1</v>
      </c>
      <c r="I26" s="8">
        <v>1</v>
      </c>
      <c r="J26" s="24" t="s">
        <v>128</v>
      </c>
      <c r="K26" s="24"/>
    </row>
    <row r="27" spans="1:11" ht="55" customHeight="1" x14ac:dyDescent="0.3">
      <c r="A27" s="49"/>
      <c r="B27" s="24"/>
      <c r="C27" s="24"/>
      <c r="D27" s="32" t="s">
        <v>44</v>
      </c>
      <c r="E27" s="32"/>
      <c r="F27" s="6" t="s">
        <v>125</v>
      </c>
      <c r="G27" s="6" t="s">
        <v>72</v>
      </c>
      <c r="H27" s="3">
        <v>1</v>
      </c>
      <c r="I27" s="8">
        <v>0</v>
      </c>
      <c r="J27" s="24" t="s">
        <v>32</v>
      </c>
      <c r="K27" s="24"/>
    </row>
    <row r="28" spans="1:11" ht="25" customHeight="1" x14ac:dyDescent="0.3">
      <c r="A28" s="49"/>
      <c r="B28" s="24"/>
      <c r="C28" s="24" t="s">
        <v>45</v>
      </c>
      <c r="D28" s="32" t="s">
        <v>46</v>
      </c>
      <c r="E28" s="32"/>
      <c r="F28" s="6" t="s">
        <v>126</v>
      </c>
      <c r="G28" s="6" t="s">
        <v>96</v>
      </c>
      <c r="H28" s="3">
        <v>1</v>
      </c>
      <c r="I28" s="8">
        <v>1</v>
      </c>
      <c r="J28" s="24" t="s">
        <v>128</v>
      </c>
      <c r="K28" s="24"/>
    </row>
    <row r="29" spans="1:11" ht="25" customHeight="1" x14ac:dyDescent="0.3">
      <c r="A29" s="49"/>
      <c r="B29" s="24"/>
      <c r="C29" s="24"/>
      <c r="D29" s="32" t="s">
        <v>47</v>
      </c>
      <c r="E29" s="32"/>
      <c r="F29" s="17" t="s">
        <v>109</v>
      </c>
      <c r="G29" s="6" t="s">
        <v>97</v>
      </c>
      <c r="H29" s="3">
        <v>2</v>
      </c>
      <c r="I29" s="8">
        <v>2</v>
      </c>
      <c r="J29" s="24" t="s">
        <v>128</v>
      </c>
      <c r="K29" s="24"/>
    </row>
    <row r="30" spans="1:11" ht="47" customHeight="1" x14ac:dyDescent="0.3">
      <c r="A30" s="49"/>
      <c r="B30" s="24"/>
      <c r="C30" s="24"/>
      <c r="D30" s="32" t="s">
        <v>48</v>
      </c>
      <c r="E30" s="32"/>
      <c r="F30" s="17" t="s">
        <v>110</v>
      </c>
      <c r="G30" s="6" t="s">
        <v>98</v>
      </c>
      <c r="H30" s="3">
        <v>2</v>
      </c>
      <c r="I30" s="8">
        <v>1.99</v>
      </c>
      <c r="J30" s="24" t="s">
        <v>104</v>
      </c>
      <c r="K30" s="24"/>
    </row>
    <row r="31" spans="1:11" ht="25" customHeight="1" x14ac:dyDescent="0.3">
      <c r="A31" s="49"/>
      <c r="B31" s="24"/>
      <c r="C31" s="24"/>
      <c r="D31" s="32" t="s">
        <v>49</v>
      </c>
      <c r="E31" s="32"/>
      <c r="F31" s="17" t="s">
        <v>127</v>
      </c>
      <c r="G31" s="6" t="s">
        <v>99</v>
      </c>
      <c r="H31" s="3">
        <v>1</v>
      </c>
      <c r="I31" s="8">
        <v>1</v>
      </c>
      <c r="J31" s="24" t="s">
        <v>128</v>
      </c>
      <c r="K31" s="24"/>
    </row>
    <row r="32" spans="1:11" ht="45.5" customHeight="1" x14ac:dyDescent="0.3">
      <c r="A32" s="49"/>
      <c r="B32" s="24"/>
      <c r="C32" s="24"/>
      <c r="D32" s="32" t="s">
        <v>50</v>
      </c>
      <c r="E32" s="32"/>
      <c r="F32" s="17" t="s">
        <v>111</v>
      </c>
      <c r="G32" s="6" t="s">
        <v>100</v>
      </c>
      <c r="H32" s="3">
        <v>2</v>
      </c>
      <c r="I32" s="8">
        <v>1.99</v>
      </c>
      <c r="J32" s="24" t="s">
        <v>104</v>
      </c>
      <c r="K32" s="24"/>
    </row>
    <row r="33" spans="1:11" ht="60.5" customHeight="1" x14ac:dyDescent="0.3">
      <c r="A33" s="49"/>
      <c r="B33" s="24"/>
      <c r="C33" s="24"/>
      <c r="D33" s="24" t="s">
        <v>51</v>
      </c>
      <c r="E33" s="24"/>
      <c r="F33" s="10" t="s">
        <v>76</v>
      </c>
      <c r="G33" s="6" t="s">
        <v>77</v>
      </c>
      <c r="H33" s="3">
        <v>1</v>
      </c>
      <c r="I33" s="8">
        <v>1</v>
      </c>
      <c r="J33" s="24" t="s">
        <v>128</v>
      </c>
      <c r="K33" s="24"/>
    </row>
    <row r="34" spans="1:11" ht="27" customHeight="1" x14ac:dyDescent="0.3">
      <c r="A34" s="49"/>
      <c r="B34" s="24"/>
      <c r="C34" s="24"/>
      <c r="D34" s="24" t="s">
        <v>52</v>
      </c>
      <c r="E34" s="24"/>
      <c r="F34" s="3" t="s">
        <v>53</v>
      </c>
      <c r="G34" s="6" t="s">
        <v>53</v>
      </c>
      <c r="H34" s="3">
        <v>1</v>
      </c>
      <c r="I34" s="8">
        <v>1</v>
      </c>
      <c r="J34" s="24" t="s">
        <v>128</v>
      </c>
      <c r="K34" s="24"/>
    </row>
    <row r="35" spans="1:11" ht="33.5" customHeight="1" x14ac:dyDescent="0.3">
      <c r="A35" s="49"/>
      <c r="B35" s="24"/>
      <c r="C35" s="24" t="s">
        <v>54</v>
      </c>
      <c r="D35" s="24" t="s">
        <v>55</v>
      </c>
      <c r="E35" s="24"/>
      <c r="F35" s="3" t="s">
        <v>56</v>
      </c>
      <c r="G35" s="6" t="s">
        <v>56</v>
      </c>
      <c r="H35" s="3">
        <v>7</v>
      </c>
      <c r="I35" s="8">
        <v>7</v>
      </c>
      <c r="J35" s="24" t="s">
        <v>128</v>
      </c>
      <c r="K35" s="24"/>
    </row>
    <row r="36" spans="1:11" ht="55" customHeight="1" x14ac:dyDescent="0.3">
      <c r="A36" s="49"/>
      <c r="B36" s="24"/>
      <c r="C36" s="24"/>
      <c r="D36" s="24" t="s">
        <v>57</v>
      </c>
      <c r="E36" s="24"/>
      <c r="F36" s="3" t="s">
        <v>107</v>
      </c>
      <c r="G36" s="6" t="s">
        <v>102</v>
      </c>
      <c r="H36" s="3">
        <v>7</v>
      </c>
      <c r="I36" s="8">
        <v>6</v>
      </c>
      <c r="J36" s="24" t="s">
        <v>108</v>
      </c>
      <c r="K36" s="24"/>
    </row>
    <row r="37" spans="1:11" ht="34" customHeight="1" x14ac:dyDescent="0.3">
      <c r="A37" s="49"/>
      <c r="B37" s="24"/>
      <c r="C37" s="24" t="s">
        <v>58</v>
      </c>
      <c r="D37" s="25" t="s">
        <v>73</v>
      </c>
      <c r="E37" s="26"/>
      <c r="F37" s="6" t="s">
        <v>81</v>
      </c>
      <c r="G37" s="11" t="s">
        <v>81</v>
      </c>
      <c r="H37" s="3">
        <v>7</v>
      </c>
      <c r="I37" s="8">
        <v>7</v>
      </c>
      <c r="J37" s="27" t="s">
        <v>128</v>
      </c>
      <c r="K37" s="28"/>
    </row>
    <row r="38" spans="1:11" ht="32.5" customHeight="1" x14ac:dyDescent="0.3">
      <c r="A38" s="49"/>
      <c r="B38" s="24"/>
      <c r="C38" s="24"/>
      <c r="D38" s="24" t="s">
        <v>59</v>
      </c>
      <c r="E38" s="24"/>
      <c r="F38" s="3" t="s">
        <v>60</v>
      </c>
      <c r="G38" s="7" t="s">
        <v>101</v>
      </c>
      <c r="H38" s="3">
        <v>7</v>
      </c>
      <c r="I38" s="8">
        <v>7</v>
      </c>
      <c r="J38" s="27" t="s">
        <v>128</v>
      </c>
      <c r="K38" s="28"/>
    </row>
    <row r="39" spans="1:11" ht="85" customHeight="1" x14ac:dyDescent="0.3">
      <c r="A39" s="46" t="s">
        <v>134</v>
      </c>
      <c r="B39" s="29" t="s">
        <v>132</v>
      </c>
      <c r="C39" s="29" t="s">
        <v>61</v>
      </c>
      <c r="D39" s="24" t="s">
        <v>62</v>
      </c>
      <c r="E39" s="24" t="s">
        <v>62</v>
      </c>
      <c r="F39" s="10" t="s">
        <v>63</v>
      </c>
      <c r="G39" s="6" t="s">
        <v>79</v>
      </c>
      <c r="H39" s="3">
        <v>10</v>
      </c>
      <c r="I39" s="8">
        <v>8</v>
      </c>
      <c r="J39" s="24" t="s">
        <v>103</v>
      </c>
      <c r="K39" s="24"/>
    </row>
    <row r="40" spans="1:11" ht="65" x14ac:dyDescent="0.3">
      <c r="A40" s="47"/>
      <c r="B40" s="30"/>
      <c r="C40" s="30"/>
      <c r="D40" s="24" t="s">
        <v>75</v>
      </c>
      <c r="E40" s="24" t="s">
        <v>64</v>
      </c>
      <c r="F40" s="10" t="s">
        <v>63</v>
      </c>
      <c r="G40" s="6" t="s">
        <v>78</v>
      </c>
      <c r="H40" s="3">
        <v>10</v>
      </c>
      <c r="I40" s="8">
        <v>8</v>
      </c>
      <c r="J40" s="24" t="s">
        <v>103</v>
      </c>
      <c r="K40" s="24"/>
    </row>
    <row r="41" spans="1:11" ht="61" customHeight="1" x14ac:dyDescent="0.3">
      <c r="A41" s="47"/>
      <c r="B41" s="30"/>
      <c r="C41" s="31"/>
      <c r="D41" s="24" t="s">
        <v>65</v>
      </c>
      <c r="E41" s="24" t="s">
        <v>65</v>
      </c>
      <c r="F41" s="10" t="s">
        <v>66</v>
      </c>
      <c r="G41" s="6" t="s">
        <v>80</v>
      </c>
      <c r="H41" s="3">
        <v>5</v>
      </c>
      <c r="I41" s="8">
        <v>4</v>
      </c>
      <c r="J41" s="24" t="s">
        <v>103</v>
      </c>
      <c r="K41" s="24"/>
    </row>
    <row r="42" spans="1:11" ht="59" customHeight="1" x14ac:dyDescent="0.3">
      <c r="A42" s="48"/>
      <c r="B42" s="16" t="s">
        <v>133</v>
      </c>
      <c r="C42" s="3" t="s">
        <v>131</v>
      </c>
      <c r="D42" s="24" t="s">
        <v>67</v>
      </c>
      <c r="E42" s="24"/>
      <c r="F42" s="12">
        <v>0.8</v>
      </c>
      <c r="G42" s="13">
        <v>0.87839999999999996</v>
      </c>
      <c r="H42" s="3">
        <v>5</v>
      </c>
      <c r="I42" s="8">
        <v>5</v>
      </c>
      <c r="J42" s="24" t="s">
        <v>128</v>
      </c>
      <c r="K42" s="24"/>
    </row>
    <row r="43" spans="1:11" s="15" customFormat="1" ht="29" customHeight="1" x14ac:dyDescent="0.3">
      <c r="A43" s="20" t="s">
        <v>68</v>
      </c>
      <c r="B43" s="21"/>
      <c r="C43" s="21"/>
      <c r="D43" s="21"/>
      <c r="E43" s="21"/>
      <c r="F43" s="21"/>
      <c r="G43" s="22"/>
      <c r="H43" s="18">
        <f>SUM(H14:H42)+H7</f>
        <v>100</v>
      </c>
      <c r="I43" s="14">
        <f>SUM(I14:I42)+K7</f>
        <v>89.469431310034508</v>
      </c>
      <c r="J43" s="23" t="s">
        <v>128</v>
      </c>
      <c r="K43" s="23"/>
    </row>
  </sheetData>
  <mergeCells count="100">
    <mergeCell ref="B39:B41"/>
    <mergeCell ref="A39:A42"/>
    <mergeCell ref="C14:C25"/>
    <mergeCell ref="A14:A25"/>
    <mergeCell ref="B14:B25"/>
    <mergeCell ref="C26:C27"/>
    <mergeCell ref="B26:B38"/>
    <mergeCell ref="A26:A38"/>
    <mergeCell ref="A1:K1"/>
    <mergeCell ref="A2:K2"/>
    <mergeCell ref="A3:B3"/>
    <mergeCell ref="C3:K3"/>
    <mergeCell ref="A4:B4"/>
    <mergeCell ref="C4:F4"/>
    <mergeCell ref="H4:K4"/>
    <mergeCell ref="A5:B5"/>
    <mergeCell ref="C5:F5"/>
    <mergeCell ref="H5:K5"/>
    <mergeCell ref="A6:B10"/>
    <mergeCell ref="C6:D6"/>
    <mergeCell ref="I6:J6"/>
    <mergeCell ref="C7:D7"/>
    <mergeCell ref="I7:J7"/>
    <mergeCell ref="C8:D8"/>
    <mergeCell ref="I8:J8"/>
    <mergeCell ref="C9:D9"/>
    <mergeCell ref="I9:J9"/>
    <mergeCell ref="C10:D10"/>
    <mergeCell ref="I10:J10"/>
    <mergeCell ref="A11:A12"/>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20:E20"/>
    <mergeCell ref="J20:K20"/>
    <mergeCell ref="D21:E21"/>
    <mergeCell ref="J21:K21"/>
    <mergeCell ref="D19:E19"/>
    <mergeCell ref="J19:K19"/>
    <mergeCell ref="D22:E22"/>
    <mergeCell ref="J22:K22"/>
    <mergeCell ref="D23:E23"/>
    <mergeCell ref="J23:K23"/>
    <mergeCell ref="D24:E24"/>
    <mergeCell ref="J24:K24"/>
    <mergeCell ref="D25:E25"/>
    <mergeCell ref="J25:K25"/>
    <mergeCell ref="D33:E33"/>
    <mergeCell ref="J33:K33"/>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4:E34"/>
    <mergeCell ref="J34:K34"/>
    <mergeCell ref="C35:C36"/>
    <mergeCell ref="D35:E35"/>
    <mergeCell ref="J35:K35"/>
    <mergeCell ref="D36:E36"/>
    <mergeCell ref="J36:K36"/>
    <mergeCell ref="C28:C34"/>
    <mergeCell ref="A43:G43"/>
    <mergeCell ref="J43:K43"/>
    <mergeCell ref="C37:C38"/>
    <mergeCell ref="D37:E37"/>
    <mergeCell ref="J37:K37"/>
    <mergeCell ref="D38:E38"/>
    <mergeCell ref="J38:K38"/>
    <mergeCell ref="C39:C41"/>
    <mergeCell ref="D39:E39"/>
    <mergeCell ref="J39:K39"/>
    <mergeCell ref="D40:E40"/>
    <mergeCell ref="J40:K40"/>
    <mergeCell ref="D41:E41"/>
    <mergeCell ref="J41:K41"/>
    <mergeCell ref="D42:E42"/>
    <mergeCell ref="J42:K42"/>
  </mergeCells>
  <phoneticPr fontId="7" type="noConversion"/>
  <printOptions horizontalCentered="1"/>
  <pageMargins left="0.78740157480314965" right="0.78740157480314965" top="0.78740157480314965" bottom="0.78740157480314965"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定</vt:lpstr>
      <vt:lpstr>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zhao</cp:lastModifiedBy>
  <cp:lastPrinted>2022-05-21T02:55:29Z</cp:lastPrinted>
  <dcterms:created xsi:type="dcterms:W3CDTF">2021-04-13T11:24:00Z</dcterms:created>
  <dcterms:modified xsi:type="dcterms:W3CDTF">2022-05-22T06:22:50Z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C1F2CA39AA0744E588BB4B313C9B177E</vt:lpwstr>
  </property>
  <property fmtid="{D5CDD505-2E9C-101B-9397-08002B2CF9AE}" pid="3" name="KSOProductBuildVer">
    <vt:lpwstr>2052-11.1.0.11365</vt:lpwstr>
  </property>
</Properties>
</file>