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zhao\Desktop\市科协绩效自评成果\市科协单位绩效自评表\"/>
    </mc:Choice>
  </mc:AlternateContent>
  <xr:revisionPtr revIDLastSave="0" documentId="13_ncr:1_{4114056F-C736-4527-85B9-0AD4061B534D}" xr6:coauthVersionLast="47" xr6:coauthVersionMax="47" xr10:uidLastSave="{00000000-0000-0000-0000-000000000000}"/>
  <bookViews>
    <workbookView xWindow="2500" yWindow="200" windowWidth="15780" windowHeight="14410" xr2:uid="{00000000-000D-0000-FFFF-FFFF00000000}"/>
  </bookViews>
  <sheets>
    <sheet name="定" sheetId="2" r:id="rId1"/>
  </sheets>
  <definedNames>
    <definedName name="_xlnm.Print_Titles" localSheetId="0">定!$13:$13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32" i="2" l="1"/>
  <c r="I20" i="2"/>
  <c r="I7" i="2"/>
  <c r="K7" i="2" s="1"/>
  <c r="I32" i="2" s="1"/>
</calcChain>
</file>

<file path=xl/sharedStrings.xml><?xml version="1.0" encoding="utf-8"?>
<sst xmlns="http://schemas.openxmlformats.org/spreadsheetml/2006/main" count="129" uniqueCount="100">
  <si>
    <t>项目支出绩效自评表</t>
  </si>
  <si>
    <t>（2021年度）</t>
  </si>
  <si>
    <t>项目名称</t>
  </si>
  <si>
    <t>北京科学中心社会化用工</t>
  </si>
  <si>
    <t>主管部门</t>
  </si>
  <si>
    <t>北京市科学技术协会</t>
  </si>
  <si>
    <t>实施单位</t>
  </si>
  <si>
    <t>北京科学中心</t>
  </si>
  <si>
    <t>项目负责人</t>
  </si>
  <si>
    <t>王丛</t>
  </si>
  <si>
    <t>联系电话</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</si>
  <si>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</si>
  <si>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</si>
  <si>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</si>
  <si>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</si>
  <si>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</si>
  <si>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</si>
  <si>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</si>
  <si>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</si>
  <si>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</si>
  <si>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</si>
  <si>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</si>
  <si>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</si>
  <si>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</si>
  <si>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</si>
  <si>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</si>
  <si>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完成社会化用工人员招聘到岗</t>
  </si>
  <si>
    <t>一级指标</t>
  </si>
  <si>
    <t>二级指标</t>
  </si>
  <si>
    <t>三级指标</t>
  </si>
  <si>
    <t>年度指标值</t>
  </si>
  <si>
    <t>实际完成值</t>
  </si>
  <si>
    <t>偏差原因分析及改进措施</t>
  </si>
  <si>
    <t>产出指标</t>
  </si>
  <si>
    <t>数量指标</t>
  </si>
  <si>
    <t>综合人员</t>
  </si>
  <si>
    <t>5人</t>
  </si>
  <si>
    <t>讲解人员</t>
  </si>
  <si>
    <t>72人</t>
  </si>
  <si>
    <t>受疫情情况影响：下一年度将参考往年具体情况设定年度指标值，并拓展招聘渠道</t>
  </si>
  <si>
    <t>特殊技术人员</t>
  </si>
  <si>
    <t>23人</t>
  </si>
  <si>
    <t>质量指标</t>
  </si>
  <si>
    <t>人员到岗情况</t>
  </si>
  <si>
    <t>根据招聘计划，符合任职条件的人员按时到岗</t>
  </si>
  <si>
    <t>符合任职条件的人员按时到岗</t>
  </si>
  <si>
    <t>岗前培训情况</t>
  </si>
  <si>
    <t>通过岗前培训，掌握岗位基本技能，胜任岗位职责</t>
  </si>
  <si>
    <t>开展了岗前培训，任职人员掌握了岗位基本技能，能够胜任岗位职责</t>
  </si>
  <si>
    <t>日常人员管理情况</t>
  </si>
  <si>
    <t>按照服务内容，提供一站式专业化人力资源服务</t>
  </si>
  <si>
    <t>日常人员提供了一站式专业化人力资源服务</t>
  </si>
  <si>
    <t>时效指标</t>
  </si>
  <si>
    <t>综合人员5人、讲解人员72人、特殊技术人员23人</t>
  </si>
  <si>
    <t>2021年全年在岗</t>
  </si>
  <si>
    <t>成本指标</t>
  </si>
  <si>
    <t>人员经费</t>
  </si>
  <si>
    <t>参照《北京市科技文化领域社会化用工经费定额标准》</t>
  </si>
  <si>
    <t>810.624088万元</t>
  </si>
  <si>
    <t>管理费</t>
  </si>
  <si>
    <t>14.4万元</t>
  </si>
  <si>
    <t>心理测评费</t>
  </si>
  <si>
    <t>招聘费</t>
  </si>
  <si>
    <t>1.2万元</t>
  </si>
  <si>
    <t>福利费</t>
  </si>
  <si>
    <t>34.92万元</t>
  </si>
  <si>
    <t>工会经费</t>
  </si>
  <si>
    <t>按工资总额2%计提</t>
  </si>
  <si>
    <t>16.1764万元</t>
  </si>
  <si>
    <t>其他（差旅、会议）</t>
  </si>
  <si>
    <t>15.26279万元</t>
  </si>
  <si>
    <t>由于疫情原因，部分出差及会议取消，该部分资金支出存在偏差</t>
  </si>
  <si>
    <t>赔偿金</t>
  </si>
  <si>
    <t>按工资总额4%计提</t>
  </si>
  <si>
    <t>效益指标</t>
  </si>
  <si>
    <t>经济效益指标</t>
  </si>
  <si>
    <t>人力资源管理成本</t>
  </si>
  <si>
    <t>减少</t>
  </si>
  <si>
    <t>与2020年总成本903.513967万元相比，2021年成本减少10.930689万元</t>
  </si>
  <si>
    <t>达到预期目标，人力资源管理成本还有进一步优化空间</t>
  </si>
  <si>
    <t>事业单位改革创新试验</t>
  </si>
  <si>
    <t>示范案例</t>
  </si>
  <si>
    <t>达到预期目标，事业单位改革创新试验效益有待持续发挥作用</t>
  </si>
  <si>
    <t>满意度指标</t>
  </si>
  <si>
    <t>对劳务派遣公司相应满意度</t>
  </si>
  <si>
    <t>满意</t>
  </si>
  <si>
    <t>基本满意</t>
  </si>
  <si>
    <t>满意度调查回访有待进一步开展</t>
  </si>
  <si>
    <t>总分</t>
  </si>
  <si>
    <t>51人</t>
    <phoneticPr fontId="5" type="noConversion"/>
  </si>
  <si>
    <t>通过对具体专业技术工作和简单劳务人员采用购买社会化服务的形式，全年向社会购买劳务派遣人员共79人（包括综合人员5人、讲解人员51人、特殊技术人员23人），在解决单位整体用人需求，减少人员成本方面具有着积极作用。</t>
    <phoneticPr fontId="5" type="noConversion"/>
  </si>
  <si>
    <t>由于疫情原因没有进行员工心理测评，所以该部分资金支出存在偏差</t>
    <phoneticPr fontId="5" type="noConversion"/>
  </si>
  <si>
    <t>受疫情情况影响：下一年度将参考往年具体情况设定年度指标值，并拓展招聘渠道</t>
    <phoneticPr fontId="5" type="noConversion"/>
  </si>
  <si>
    <t>由于未发生员工经济赔偿原因，该部分资金支出存在偏差</t>
    <phoneticPr fontId="5" type="noConversion"/>
  </si>
  <si>
    <t>全年平均在岗79人</t>
    <phoneticPr fontId="5" type="noConversion"/>
  </si>
  <si>
    <t>——</t>
    <phoneticPr fontId="5" type="noConversion"/>
  </si>
  <si>
    <t>绩效指标</t>
    <phoneticPr fontId="5" type="noConversion"/>
  </si>
  <si>
    <t>续上页</t>
    <phoneticPr fontId="5" type="noConversion"/>
  </si>
  <si>
    <t>示范案例，北京市科协下属事业单位中，首家大规模集中使用劳务派遣员工的示范单位</t>
    <phoneticPr fontId="5" type="noConversion"/>
  </si>
  <si>
    <t>服务对象满意度指标</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</si>
</sst>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_ "/>
    <numFmt numFmtId="177" formatCode="0.000000_ "/>
    <numFmt numFmtId="178" formatCode="0.000000_);[Red]\(0.000000\)"/>
    <numFmt numFmtId="179" formatCode="0.00_);[Red]\(0.00\)"/>
    <numFmt numFmtId="180" formatCode="0.00_ "/>
  </numFmts>
  <fonts count="9" x14ac:knownFonts="1">
    <font>
      <sz val="11"/>
      <color theme="1"/>
      <name val="等线"/>
      <charset val="134"/>
      <scheme val="minor"/>
    </font>
    <font>
      <sz val="11"/>
      <color theme="1"/>
      <name val="等线"/>
      <family val="3"/>
      <charset val="134"/>
      <scheme val="minor"/>
    </font>
    <font>
      <sz val="9"/>
      <name val="宋体"/>
      <family val="3"/>
      <charset val="134"/>
    </font>
    <font>
      <sz val="10"/>
      <name val="宋体"/>
      <family val="3"/>
      <charset val="134"/>
    </font>
    <font>
      <b/>
      <sz val="10"/>
      <name val="宋体"/>
      <family val="3"/>
      <charset val="134"/>
    </font>
    <font>
      <sz val="9"/>
      <name val="等线"/>
      <family val="3"/>
      <charset val="134"/>
      <scheme val="minor"/>
    </font>
    <font>
      <sz val="18"/>
      <name val="华文中宋"/>
      <family val="3"/>
      <charset val="134"/>
    </font>
    <font>
      <sz val="11"/>
      <name val="等线"/>
      <family val="3"/>
      <charset val="134"/>
      <scheme val="minor"/>
    </font>
    <font>
      <b/>
      <sz val="11"/>
      <name val="等线"/>
      <family val="3"/>
      <charset val="134"/>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s>
  <cellStyleXfs count="4">
    <xf numFmtId="0" fontId="0"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49">
    <xf numFmtId="0" fontId="0" fillId="0" borderId="0" xfId="0">
      <alignment vertical="center"/>
    </xf>
    <xf numFmtId="178" fontId="3" fillId="2" borderId="2" xfId="0" applyNumberFormat="1" applyFont="1" applyFill="1" applyBorder="1" applyAlignment="1">
      <alignment horizontal="center" vertical="center" wrapText="1"/>
    </xf>
    <xf numFmtId="179" fontId="3" fillId="2" borderId="2" xfId="0" applyNumberFormat="1" applyFont="1" applyFill="1" applyBorder="1" applyAlignment="1">
      <alignment horizontal="center" vertical="center" wrapText="1"/>
    </xf>
    <xf numFmtId="0" fontId="7" fillId="2" borderId="0" xfId="0" applyFont="1" applyFill="1">
      <alignment vertical="center"/>
    </xf>
    <xf numFmtId="0" fontId="3" fillId="2" borderId="2" xfId="0"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179" fontId="3" fillId="2" borderId="18"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179" fontId="3" fillId="2" borderId="14"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179" fontId="3" fillId="2" borderId="15" xfId="0" applyNumberFormat="1" applyFont="1" applyFill="1" applyBorder="1" applyAlignment="1">
      <alignment horizontal="center" vertical="center" wrapText="1"/>
    </xf>
    <xf numFmtId="180" fontId="3" fillId="2"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wrapText="1"/>
    </xf>
    <xf numFmtId="0" fontId="3" fillId="2" borderId="13" xfId="0" applyNumberFormat="1" applyFont="1" applyFill="1" applyBorder="1" applyAlignment="1">
      <alignment horizontal="left" vertical="top" wrapText="1"/>
    </xf>
    <xf numFmtId="0" fontId="3" fillId="2" borderId="10" xfId="0" applyFont="1" applyFill="1" applyBorder="1" applyAlignment="1">
      <alignment horizontal="center" vertical="center" wrapText="1"/>
    </xf>
    <xf numFmtId="0" fontId="4" fillId="2" borderId="2" xfId="0" applyFont="1" applyFill="1" applyBorder="1" applyAlignment="1">
      <alignment horizontal="center" vertical="center" wrapText="1"/>
    </xf>
    <xf numFmtId="179" fontId="4" fillId="2" borderId="2" xfId="0" applyNumberFormat="1" applyFont="1" applyFill="1" applyBorder="1" applyAlignment="1">
      <alignment horizontal="center" vertical="center" wrapText="1"/>
    </xf>
    <xf numFmtId="0" fontId="8" fillId="2" borderId="0" xfId="0" applyFont="1" applyFill="1">
      <alignment vertical="center"/>
    </xf>
    <xf numFmtId="0" fontId="3" fillId="2" borderId="2" xfId="0" applyFont="1" applyFill="1" applyBorder="1" applyAlignment="1">
      <alignment vertical="center" textRotation="255" wrapText="1"/>
    </xf>
    <xf numFmtId="0" fontId="6"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10" fontId="3" fillId="2" borderId="2" xfId="3"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18" xfId="0" applyFont="1" applyFill="1" applyBorder="1" applyAlignment="1">
      <alignment horizontal="center" vertical="center" wrapText="1"/>
    </xf>
    <xf numFmtId="0" fontId="3" fillId="2" borderId="12" xfId="0" applyNumberFormat="1"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3" fillId="2" borderId="2" xfId="0" applyFont="1" applyFill="1" applyBorder="1" applyAlignment="1">
      <alignment horizontal="center" vertical="center" textRotation="255" wrapText="1"/>
    </xf>
    <xf numFmtId="0" fontId="3" fillId="2" borderId="16"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
    <cellStyle name="百分比" xfId="3" builtinId="5"/>
    <cellStyle name="常规" xfId="0" builtinId="0"/>
    <cellStyle name="常规 2" xfId="2" xr:uid="{00000000-0005-0000-0000-000002000000}"/>
    <cellStyle name="常规 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view="pageBreakPreview" topLeftCell="A13" zoomScale="60" zoomScaleNormal="100" workbookViewId="0">
      <selection activeCell="S16" sqref="S16"/>
    </sheetView>
  </sheetViews>
  <sheetFormatPr defaultColWidth="9" defaultRowHeight="14" x14ac:dyDescent="0.3"/>
  <cols>
    <col min="1" max="1" width="7.83203125" style="3" customWidth="1"/>
    <col min="2" max="2" width="8" style="3" customWidth="1"/>
    <col min="3" max="3" width="9" style="3"/>
    <col min="4" max="4" width="9" style="3" customWidth="1"/>
    <col min="5" max="5" width="10.83203125" style="3" customWidth="1"/>
    <col min="6" max="6" width="22.9140625" style="3" customWidth="1"/>
    <col min="7" max="7" width="19.83203125" style="3" customWidth="1"/>
    <col min="8" max="8" width="6.1640625" style="3" customWidth="1"/>
    <col min="9" max="9" width="7.1640625" style="3" customWidth="1"/>
    <col min="10" max="10" width="7.83203125" style="3" customWidth="1"/>
    <col min="11" max="11" width="16.75" style="3" customWidth="1"/>
    <col min="12" max="16384" width="9" style="3"/>
  </cols>
  <sheetData>
    <row r="1" spans="1:11" ht="25.5" x14ac:dyDescent="0.3">
      <c r="A1" s="24" t="s">
        <v>0</v>
      </c>
      <c r="B1" s="24"/>
      <c r="C1" s="24"/>
      <c r="D1" s="24"/>
      <c r="E1" s="24"/>
      <c r="F1" s="24"/>
      <c r="G1" s="24"/>
      <c r="H1" s="24"/>
      <c r="I1" s="24"/>
      <c r="J1" s="24"/>
      <c r="K1" s="24"/>
    </row>
    <row r="2" spans="1:11" x14ac:dyDescent="0.3">
      <c r="A2" s="25" t="s">
        <v>1</v>
      </c>
      <c r="B2" s="25"/>
      <c r="C2" s="25"/>
      <c r="D2" s="25"/>
      <c r="E2" s="25"/>
      <c r="F2" s="25"/>
      <c r="G2" s="25"/>
      <c r="H2" s="25"/>
      <c r="I2" s="25"/>
      <c r="J2" s="25"/>
      <c r="K2" s="25"/>
    </row>
    <row r="3" spans="1:11" x14ac:dyDescent="0.3">
      <c r="A3" s="26" t="s">
        <v>2</v>
      </c>
      <c r="B3" s="26"/>
      <c r="C3" s="26" t="s">
        <v>3</v>
      </c>
      <c r="D3" s="26"/>
      <c r="E3" s="26"/>
      <c r="F3" s="26"/>
      <c r="G3" s="26"/>
      <c r="H3" s="26"/>
      <c r="I3" s="26"/>
      <c r="J3" s="26"/>
      <c r="K3" s="26"/>
    </row>
    <row r="4" spans="1:11" x14ac:dyDescent="0.3">
      <c r="A4" s="26" t="s">
        <v>4</v>
      </c>
      <c r="B4" s="26"/>
      <c r="C4" s="26" t="s">
        <v>5</v>
      </c>
      <c r="D4" s="26"/>
      <c r="E4" s="26"/>
      <c r="F4" s="26"/>
      <c r="G4" s="4" t="s">
        <v>6</v>
      </c>
      <c r="H4" s="26" t="s">
        <v>7</v>
      </c>
      <c r="I4" s="26"/>
      <c r="J4" s="26"/>
      <c r="K4" s="26"/>
    </row>
    <row r="5" spans="1:11" x14ac:dyDescent="0.3">
      <c r="A5" s="26" t="s">
        <v>8</v>
      </c>
      <c r="B5" s="26"/>
      <c r="C5" s="26" t="s">
        <v>9</v>
      </c>
      <c r="D5" s="26"/>
      <c r="E5" s="26"/>
      <c r="F5" s="26"/>
      <c r="G5" s="4" t="s">
        <v>10</v>
      </c>
      <c r="H5" s="26">
        <v>83059862</v>
      </c>
      <c r="I5" s="26"/>
      <c r="J5" s="26"/>
      <c r="K5" s="26"/>
    </row>
    <row r="6" spans="1:11" ht="14.15" customHeight="1" x14ac:dyDescent="0.3">
      <c r="A6" s="30" t="s">
        <v>11</v>
      </c>
      <c r="B6" s="31"/>
      <c r="C6" s="27"/>
      <c r="D6" s="27"/>
      <c r="E6" s="4" t="s">
        <v>12</v>
      </c>
      <c r="F6" s="4" t="s">
        <v>13</v>
      </c>
      <c r="G6" s="4" t="s">
        <v>14</v>
      </c>
      <c r="H6" s="4" t="s">
        <v>15</v>
      </c>
      <c r="I6" s="26" t="s">
        <v>16</v>
      </c>
      <c r="J6" s="26"/>
      <c r="K6" s="4" t="s">
        <v>17</v>
      </c>
    </row>
    <row r="7" spans="1:11" x14ac:dyDescent="0.3">
      <c r="A7" s="32"/>
      <c r="B7" s="33"/>
      <c r="C7" s="36" t="s">
        <v>18</v>
      </c>
      <c r="D7" s="36"/>
      <c r="E7" s="1">
        <v>910.97308799999996</v>
      </c>
      <c r="F7" s="1">
        <v>910.97308799999996</v>
      </c>
      <c r="G7" s="1">
        <v>892.58327799999995</v>
      </c>
      <c r="H7" s="4">
        <v>10</v>
      </c>
      <c r="I7" s="28">
        <f>G7/F7</f>
        <v>0.97981300409173011</v>
      </c>
      <c r="J7" s="28"/>
      <c r="K7" s="2">
        <f>I7*H7</f>
        <v>9.7981300409173002</v>
      </c>
    </row>
    <row r="8" spans="1:11" x14ac:dyDescent="0.3">
      <c r="A8" s="32"/>
      <c r="B8" s="33"/>
      <c r="C8" s="26" t="s">
        <v>19</v>
      </c>
      <c r="D8" s="26"/>
      <c r="E8" s="1">
        <v>910.97308799999996</v>
      </c>
      <c r="F8" s="1">
        <v>910.97308799999996</v>
      </c>
      <c r="G8" s="1">
        <v>892.58327799999995</v>
      </c>
      <c r="H8" s="4" t="s">
        <v>20</v>
      </c>
      <c r="I8" s="28" t="s">
        <v>20</v>
      </c>
      <c r="J8" s="28"/>
      <c r="K8" s="4" t="s">
        <v>20</v>
      </c>
    </row>
    <row r="9" spans="1:11" x14ac:dyDescent="0.3">
      <c r="A9" s="32"/>
      <c r="B9" s="33"/>
      <c r="C9" s="26" t="s">
        <v>21</v>
      </c>
      <c r="D9" s="26"/>
      <c r="E9" s="2" t="s">
        <v>20</v>
      </c>
      <c r="F9" s="2" t="s">
        <v>20</v>
      </c>
      <c r="G9" s="2" t="s">
        <v>20</v>
      </c>
      <c r="H9" s="4" t="s">
        <v>20</v>
      </c>
      <c r="I9" s="28" t="s">
        <v>20</v>
      </c>
      <c r="J9" s="28"/>
      <c r="K9" s="4" t="s">
        <v>20</v>
      </c>
    </row>
    <row r="10" spans="1:11" x14ac:dyDescent="0.3">
      <c r="A10" s="34"/>
      <c r="B10" s="35"/>
      <c r="C10" s="26" t="s">
        <v>22</v>
      </c>
      <c r="D10" s="26"/>
      <c r="E10" s="2" t="s">
        <v>20</v>
      </c>
      <c r="F10" s="2" t="s">
        <v>20</v>
      </c>
      <c r="G10" s="2" t="s">
        <v>20</v>
      </c>
      <c r="H10" s="4" t="s">
        <v>20</v>
      </c>
      <c r="I10" s="28" t="s">
        <v>20</v>
      </c>
      <c r="J10" s="28"/>
      <c r="K10" s="4" t="s">
        <v>20</v>
      </c>
    </row>
    <row r="11" spans="1:11" x14ac:dyDescent="0.3">
      <c r="A11" s="26" t="s">
        <v>23</v>
      </c>
      <c r="B11" s="26" t="s">
        <v>24</v>
      </c>
      <c r="C11" s="26"/>
      <c r="D11" s="26"/>
      <c r="E11" s="26"/>
      <c r="F11" s="26"/>
      <c r="G11" s="26" t="s">
        <v>25</v>
      </c>
      <c r="H11" s="26"/>
      <c r="I11" s="26"/>
      <c r="J11" s="26"/>
      <c r="K11" s="26"/>
    </row>
    <row r="12" spans="1:11" ht="77.5" customHeight="1" x14ac:dyDescent="0.3">
      <c r="A12" s="26"/>
      <c r="B12" s="29" t="s">
        <v>26</v>
      </c>
      <c r="C12" s="29"/>
      <c r="D12" s="29"/>
      <c r="E12" s="29"/>
      <c r="F12" s="29"/>
      <c r="G12" s="26" t="s">
        <v>90</v>
      </c>
      <c r="H12" s="26"/>
      <c r="I12" s="26"/>
      <c r="J12" s="26"/>
      <c r="K12" s="26"/>
    </row>
    <row r="13" spans="1:11" ht="25.4" customHeight="1" x14ac:dyDescent="0.3">
      <c r="A13" s="23"/>
      <c r="B13" s="4" t="s">
        <v>27</v>
      </c>
      <c r="C13" s="4" t="s">
        <v>28</v>
      </c>
      <c r="D13" s="26" t="s">
        <v>29</v>
      </c>
      <c r="E13" s="26"/>
      <c r="F13" s="4" t="s">
        <v>30</v>
      </c>
      <c r="G13" s="4" t="s">
        <v>31</v>
      </c>
      <c r="H13" s="4" t="s">
        <v>15</v>
      </c>
      <c r="I13" s="4" t="s">
        <v>17</v>
      </c>
      <c r="J13" s="26" t="s">
        <v>32</v>
      </c>
      <c r="K13" s="26"/>
    </row>
    <row r="14" spans="1:11" ht="30" customHeight="1" x14ac:dyDescent="0.3">
      <c r="A14" s="42" t="s">
        <v>96</v>
      </c>
      <c r="B14" s="26" t="s">
        <v>33</v>
      </c>
      <c r="C14" s="26" t="s">
        <v>34</v>
      </c>
      <c r="D14" s="29" t="s">
        <v>35</v>
      </c>
      <c r="E14" s="29"/>
      <c r="F14" s="4" t="s">
        <v>36</v>
      </c>
      <c r="G14" s="4" t="s">
        <v>36</v>
      </c>
      <c r="H14" s="5">
        <v>5</v>
      </c>
      <c r="I14" s="2">
        <v>5</v>
      </c>
      <c r="J14" s="37" t="s">
        <v>95</v>
      </c>
      <c r="K14" s="37"/>
    </row>
    <row r="15" spans="1:11" ht="54" customHeight="1" x14ac:dyDescent="0.3">
      <c r="A15" s="43"/>
      <c r="B15" s="26"/>
      <c r="C15" s="26"/>
      <c r="D15" s="29" t="s">
        <v>37</v>
      </c>
      <c r="E15" s="29"/>
      <c r="F15" s="4" t="s">
        <v>38</v>
      </c>
      <c r="G15" s="4" t="s">
        <v>89</v>
      </c>
      <c r="H15" s="6">
        <v>5</v>
      </c>
      <c r="I15" s="2">
        <v>3.47</v>
      </c>
      <c r="J15" s="38" t="s">
        <v>39</v>
      </c>
      <c r="K15" s="38"/>
    </row>
    <row r="16" spans="1:11" ht="33.5" customHeight="1" x14ac:dyDescent="0.3">
      <c r="A16" s="43"/>
      <c r="B16" s="26"/>
      <c r="C16" s="26"/>
      <c r="D16" s="39" t="s">
        <v>40</v>
      </c>
      <c r="E16" s="39"/>
      <c r="F16" s="7" t="s">
        <v>41</v>
      </c>
      <c r="G16" s="7" t="s">
        <v>41</v>
      </c>
      <c r="H16" s="6">
        <v>5</v>
      </c>
      <c r="I16" s="8">
        <v>5</v>
      </c>
      <c r="J16" s="37" t="s">
        <v>95</v>
      </c>
      <c r="K16" s="37"/>
    </row>
    <row r="17" spans="1:11" ht="48.5" customHeight="1" x14ac:dyDescent="0.3">
      <c r="A17" s="43"/>
      <c r="B17" s="26"/>
      <c r="C17" s="26" t="s">
        <v>42</v>
      </c>
      <c r="D17" s="29" t="s">
        <v>43</v>
      </c>
      <c r="E17" s="29"/>
      <c r="F17" s="4" t="s">
        <v>44</v>
      </c>
      <c r="G17" s="4" t="s">
        <v>45</v>
      </c>
      <c r="H17" s="9">
        <v>5</v>
      </c>
      <c r="I17" s="10">
        <v>4.5</v>
      </c>
      <c r="J17" s="38" t="s">
        <v>39</v>
      </c>
      <c r="K17" s="38"/>
    </row>
    <row r="18" spans="1:11" ht="54" customHeight="1" x14ac:dyDescent="0.3">
      <c r="A18" s="43"/>
      <c r="B18" s="26"/>
      <c r="C18" s="26"/>
      <c r="D18" s="29" t="s">
        <v>46</v>
      </c>
      <c r="E18" s="29"/>
      <c r="F18" s="4" t="s">
        <v>47</v>
      </c>
      <c r="G18" s="4" t="s">
        <v>48</v>
      </c>
      <c r="H18" s="11">
        <v>5</v>
      </c>
      <c r="I18" s="12">
        <v>5</v>
      </c>
      <c r="J18" s="26" t="s">
        <v>95</v>
      </c>
      <c r="K18" s="26"/>
    </row>
    <row r="19" spans="1:11" ht="34.5" customHeight="1" x14ac:dyDescent="0.3">
      <c r="A19" s="44"/>
      <c r="B19" s="26"/>
      <c r="C19" s="26"/>
      <c r="D19" s="29" t="s">
        <v>49</v>
      </c>
      <c r="E19" s="29"/>
      <c r="F19" s="4" t="s">
        <v>50</v>
      </c>
      <c r="G19" s="4" t="s">
        <v>51</v>
      </c>
      <c r="H19" s="11">
        <v>5</v>
      </c>
      <c r="I19" s="12">
        <v>5</v>
      </c>
      <c r="J19" s="26" t="s">
        <v>95</v>
      </c>
      <c r="K19" s="26"/>
    </row>
    <row r="20" spans="1:11" ht="54" customHeight="1" x14ac:dyDescent="0.3">
      <c r="A20" s="45" t="s">
        <v>97</v>
      </c>
      <c r="B20" s="26" t="s">
        <v>97</v>
      </c>
      <c r="C20" s="4" t="s">
        <v>52</v>
      </c>
      <c r="D20" s="29" t="s">
        <v>53</v>
      </c>
      <c r="E20" s="29"/>
      <c r="F20" s="4" t="s">
        <v>54</v>
      </c>
      <c r="G20" s="6" t="s">
        <v>94</v>
      </c>
      <c r="H20" s="4">
        <v>7</v>
      </c>
      <c r="I20" s="2">
        <f>0.78*H20</f>
        <v>5.46</v>
      </c>
      <c r="J20" s="38" t="s">
        <v>92</v>
      </c>
      <c r="K20" s="38"/>
    </row>
    <row r="21" spans="1:11" ht="32.5" customHeight="1" x14ac:dyDescent="0.3">
      <c r="A21" s="45"/>
      <c r="B21" s="26"/>
      <c r="C21" s="26" t="s">
        <v>55</v>
      </c>
      <c r="D21" s="29" t="s">
        <v>56</v>
      </c>
      <c r="E21" s="29"/>
      <c r="F21" s="13" t="s">
        <v>57</v>
      </c>
      <c r="G21" s="14" t="s">
        <v>58</v>
      </c>
      <c r="H21" s="4">
        <v>2</v>
      </c>
      <c r="I21" s="2">
        <v>2</v>
      </c>
      <c r="J21" s="26" t="s">
        <v>95</v>
      </c>
      <c r="K21" s="26"/>
    </row>
    <row r="22" spans="1:11" ht="26.5" customHeight="1" x14ac:dyDescent="0.3">
      <c r="A22" s="45"/>
      <c r="B22" s="26"/>
      <c r="C22" s="26"/>
      <c r="D22" s="29" t="s">
        <v>59</v>
      </c>
      <c r="E22" s="29"/>
      <c r="F22" s="15">
        <v>120</v>
      </c>
      <c r="G22" s="13" t="s">
        <v>60</v>
      </c>
      <c r="H22" s="4">
        <v>2</v>
      </c>
      <c r="I22" s="2">
        <v>2</v>
      </c>
      <c r="J22" s="26" t="s">
        <v>95</v>
      </c>
      <c r="K22" s="26"/>
    </row>
    <row r="23" spans="1:11" ht="42.5" customHeight="1" x14ac:dyDescent="0.3">
      <c r="A23" s="45"/>
      <c r="B23" s="26"/>
      <c r="C23" s="26"/>
      <c r="D23" s="29" t="s">
        <v>61</v>
      </c>
      <c r="E23" s="29"/>
      <c r="F23" s="16">
        <v>230</v>
      </c>
      <c r="G23" s="13">
        <v>0</v>
      </c>
      <c r="H23" s="4">
        <v>1.5</v>
      </c>
      <c r="I23" s="2">
        <v>1</v>
      </c>
      <c r="J23" s="26" t="s">
        <v>91</v>
      </c>
      <c r="K23" s="26"/>
    </row>
    <row r="24" spans="1:11" ht="26.5" customHeight="1" x14ac:dyDescent="0.3">
      <c r="A24" s="45"/>
      <c r="B24" s="26"/>
      <c r="C24" s="26"/>
      <c r="D24" s="29" t="s">
        <v>62</v>
      </c>
      <c r="E24" s="29"/>
      <c r="F24" s="16">
        <v>800</v>
      </c>
      <c r="G24" s="13" t="s">
        <v>63</v>
      </c>
      <c r="H24" s="4">
        <v>1.5</v>
      </c>
      <c r="I24" s="2">
        <v>1.5</v>
      </c>
      <c r="J24" s="26" t="s">
        <v>95</v>
      </c>
      <c r="K24" s="26"/>
    </row>
    <row r="25" spans="1:11" ht="23.15" customHeight="1" x14ac:dyDescent="0.3">
      <c r="A25" s="45"/>
      <c r="B25" s="26"/>
      <c r="C25" s="26"/>
      <c r="D25" s="29" t="s">
        <v>64</v>
      </c>
      <c r="E25" s="29"/>
      <c r="F25" s="16">
        <v>291</v>
      </c>
      <c r="G25" s="13" t="s">
        <v>65</v>
      </c>
      <c r="H25" s="4">
        <v>1.5</v>
      </c>
      <c r="I25" s="2">
        <v>1.5</v>
      </c>
      <c r="J25" s="26" t="s">
        <v>95</v>
      </c>
      <c r="K25" s="26"/>
    </row>
    <row r="26" spans="1:11" ht="30" customHeight="1" x14ac:dyDescent="0.3">
      <c r="A26" s="45"/>
      <c r="B26" s="26"/>
      <c r="C26" s="26"/>
      <c r="D26" s="29" t="s">
        <v>66</v>
      </c>
      <c r="E26" s="29"/>
      <c r="F26" s="15" t="s">
        <v>67</v>
      </c>
      <c r="G26" s="17" t="s">
        <v>68</v>
      </c>
      <c r="H26" s="4">
        <v>1.5</v>
      </c>
      <c r="I26" s="2">
        <v>1.5</v>
      </c>
      <c r="J26" s="26" t="s">
        <v>95</v>
      </c>
      <c r="K26" s="26"/>
    </row>
    <row r="27" spans="1:11" ht="49" customHeight="1" x14ac:dyDescent="0.3">
      <c r="A27" s="45"/>
      <c r="B27" s="26"/>
      <c r="C27" s="26"/>
      <c r="D27" s="29" t="s">
        <v>69</v>
      </c>
      <c r="E27" s="29"/>
      <c r="F27" s="16">
        <v>1600</v>
      </c>
      <c r="G27" s="14" t="s">
        <v>70</v>
      </c>
      <c r="H27" s="4">
        <v>1.5</v>
      </c>
      <c r="I27" s="2">
        <v>1.4</v>
      </c>
      <c r="J27" s="26" t="s">
        <v>71</v>
      </c>
      <c r="K27" s="26"/>
    </row>
    <row r="28" spans="1:11" ht="37.5" customHeight="1" x14ac:dyDescent="0.3">
      <c r="A28" s="45"/>
      <c r="B28" s="26"/>
      <c r="C28" s="26"/>
      <c r="D28" s="29" t="s">
        <v>72</v>
      </c>
      <c r="E28" s="29"/>
      <c r="F28" s="15" t="s">
        <v>73</v>
      </c>
      <c r="G28" s="13">
        <v>0</v>
      </c>
      <c r="H28" s="4">
        <v>1.5</v>
      </c>
      <c r="I28" s="2">
        <v>1</v>
      </c>
      <c r="J28" s="26" t="s">
        <v>93</v>
      </c>
      <c r="K28" s="26"/>
    </row>
    <row r="29" spans="1:11" ht="63.75" customHeight="1" x14ac:dyDescent="0.3">
      <c r="A29" s="45"/>
      <c r="B29" s="26" t="s">
        <v>74</v>
      </c>
      <c r="C29" s="40" t="s">
        <v>75</v>
      </c>
      <c r="D29" s="29" t="s">
        <v>76</v>
      </c>
      <c r="E29" s="29"/>
      <c r="F29" s="4" t="s">
        <v>77</v>
      </c>
      <c r="G29" s="6" t="s">
        <v>78</v>
      </c>
      <c r="H29" s="11">
        <v>15</v>
      </c>
      <c r="I29" s="12">
        <v>12.5</v>
      </c>
      <c r="J29" s="38" t="s">
        <v>79</v>
      </c>
      <c r="K29" s="38"/>
    </row>
    <row r="30" spans="1:11" ht="61" customHeight="1" x14ac:dyDescent="0.3">
      <c r="A30" s="45"/>
      <c r="B30" s="26"/>
      <c r="C30" s="41"/>
      <c r="D30" s="29" t="s">
        <v>80</v>
      </c>
      <c r="E30" s="29"/>
      <c r="F30" s="4" t="s">
        <v>81</v>
      </c>
      <c r="G30" s="18" t="s">
        <v>98</v>
      </c>
      <c r="H30" s="11">
        <v>15</v>
      </c>
      <c r="I30" s="12">
        <v>12.5</v>
      </c>
      <c r="J30" s="38" t="s">
        <v>82</v>
      </c>
      <c r="K30" s="38"/>
    </row>
    <row r="31" spans="1:11" ht="41.5" customHeight="1" x14ac:dyDescent="0.3">
      <c r="A31" s="45"/>
      <c r="B31" s="19" t="s">
        <v>83</v>
      </c>
      <c r="C31" s="4" t="s">
        <v>99</v>
      </c>
      <c r="D31" s="29" t="s">
        <v>84</v>
      </c>
      <c r="E31" s="29"/>
      <c r="F31" s="4" t="s">
        <v>85</v>
      </c>
      <c r="G31" s="6" t="s">
        <v>86</v>
      </c>
      <c r="H31" s="11">
        <v>10</v>
      </c>
      <c r="I31" s="12">
        <v>8</v>
      </c>
      <c r="J31" s="46" t="s">
        <v>87</v>
      </c>
      <c r="K31" s="47"/>
    </row>
    <row r="32" spans="1:11" s="22" customFormat="1" ht="19" customHeight="1" x14ac:dyDescent="0.3">
      <c r="A32" s="48" t="s">
        <v>88</v>
      </c>
      <c r="B32" s="48"/>
      <c r="C32" s="48"/>
      <c r="D32" s="48"/>
      <c r="E32" s="48"/>
      <c r="F32" s="48"/>
      <c r="G32" s="48"/>
      <c r="H32" s="20">
        <f>SUM(H14:H31)+H7</f>
        <v>100</v>
      </c>
      <c r="I32" s="21">
        <f>SUM(I14:I31)+K7</f>
        <v>88.128130040917299</v>
      </c>
      <c r="J32" s="48" t="s">
        <v>95</v>
      </c>
      <c r="K32" s="48"/>
    </row>
  </sheetData>
  <mergeCells count="75">
    <mergeCell ref="J31:K31"/>
    <mergeCell ref="A32:G32"/>
    <mergeCell ref="J32:K32"/>
    <mergeCell ref="D28:E28"/>
    <mergeCell ref="J28:K28"/>
    <mergeCell ref="D29:E29"/>
    <mergeCell ref="J29:K29"/>
    <mergeCell ref="D30:E30"/>
    <mergeCell ref="J30:K30"/>
    <mergeCell ref="A14:A19"/>
    <mergeCell ref="A20:A31"/>
    <mergeCell ref="B14:B19"/>
    <mergeCell ref="B20:B28"/>
    <mergeCell ref="D31:E31"/>
    <mergeCell ref="D25:E25"/>
    <mergeCell ref="D26:E26"/>
    <mergeCell ref="D27:E27"/>
    <mergeCell ref="B29:B30"/>
    <mergeCell ref="C14:C16"/>
    <mergeCell ref="C17:C19"/>
    <mergeCell ref="C21:C28"/>
    <mergeCell ref="C29:C30"/>
    <mergeCell ref="J27:K27"/>
    <mergeCell ref="D22:E22"/>
    <mergeCell ref="J22:K22"/>
    <mergeCell ref="D23:E23"/>
    <mergeCell ref="J23:K23"/>
    <mergeCell ref="D24:E24"/>
    <mergeCell ref="J24:K24"/>
    <mergeCell ref="J25:K25"/>
    <mergeCell ref="J26:K26"/>
    <mergeCell ref="D19:E19"/>
    <mergeCell ref="J19:K19"/>
    <mergeCell ref="D20:E20"/>
    <mergeCell ref="J20:K20"/>
    <mergeCell ref="D21:E21"/>
    <mergeCell ref="J21:K21"/>
    <mergeCell ref="D16:E16"/>
    <mergeCell ref="J16:K16"/>
    <mergeCell ref="D17:E17"/>
    <mergeCell ref="J17:K17"/>
    <mergeCell ref="D18:E18"/>
    <mergeCell ref="J18:K18"/>
    <mergeCell ref="D13:E13"/>
    <mergeCell ref="J13:K13"/>
    <mergeCell ref="D14:E14"/>
    <mergeCell ref="J14:K14"/>
    <mergeCell ref="D15:E15"/>
    <mergeCell ref="J15:K15"/>
    <mergeCell ref="C10:D10"/>
    <mergeCell ref="I10:J10"/>
    <mergeCell ref="B11:F11"/>
    <mergeCell ref="G11:K11"/>
    <mergeCell ref="B12:F12"/>
    <mergeCell ref="G12:K12"/>
    <mergeCell ref="A6:B10"/>
    <mergeCell ref="C7:D7"/>
    <mergeCell ref="I7:J7"/>
    <mergeCell ref="C8:D8"/>
    <mergeCell ref="I8:J8"/>
    <mergeCell ref="C9:D9"/>
    <mergeCell ref="I9:J9"/>
    <mergeCell ref="A11:A12"/>
    <mergeCell ref="A5:B5"/>
    <mergeCell ref="C5:F5"/>
    <mergeCell ref="H5:K5"/>
    <mergeCell ref="C6:D6"/>
    <mergeCell ref="I6:J6"/>
    <mergeCell ref="A1:K1"/>
    <mergeCell ref="A2:K2"/>
    <mergeCell ref="A3:B3"/>
    <mergeCell ref="C3:K3"/>
    <mergeCell ref="A4:B4"/>
    <mergeCell ref="C4:F4"/>
    <mergeCell ref="H4:K4"/>
  </mergeCells>
  <phoneticPr fontId="5" type="noConversion"/>
  <printOptions horizontalCentered="1"/>
  <pageMargins left="0.78740157480314965" right="0.78740157480314965" top="0.78740157480314965" bottom="0.78740157480314965"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定</vt:lpstr>
      <vt:lpstr>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zhao</cp:lastModifiedBy>
  <cp:lastPrinted>2022-05-21T03:16:39Z</cp:lastPrinted>
  <dcterms:created xsi:type="dcterms:W3CDTF">2021-04-12T19:24:00Z</dcterms:created>
  <dcterms:modified xsi:type="dcterms:W3CDTF">2022-05-22T06:23:43Z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C1F2CA39AA0744E588BB4B313C9B177E</vt:lpwstr>
  </property>
  <property fmtid="{D5CDD505-2E9C-101B-9397-08002B2CF9AE}" pid="3" name="KSOProductBuildVer">
    <vt:lpwstr>2052-4.1.2.6545</vt:lpwstr>
  </property>
</Properties>
</file>